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1" sheetId="1" r:id="rId1"/>
    <sheet name="Прил.1" sheetId="2" r:id="rId2"/>
    <sheet name="Прил.2" sheetId="3" r:id="rId3"/>
    <sheet name="Прил.5" sheetId="4" r:id="rId4"/>
  </sheets>
  <definedNames>
    <definedName name="TABLE" localSheetId="2">'Прил.2'!$A$7:$F$43</definedName>
    <definedName name="_xlnm.Print_Titles" localSheetId="2">'Прил.2'!$7:$7</definedName>
    <definedName name="_xlnm.Print_Area" localSheetId="1">'Прил.1'!$A$1:$C$27</definedName>
    <definedName name="_xlnm.Print_Area" localSheetId="2">'Прил.2'!$A$1:$F$43</definedName>
  </definedNames>
  <calcPr fullCalcOnLoad="1"/>
</workbook>
</file>

<file path=xl/sharedStrings.xml><?xml version="1.0" encoding="utf-8"?>
<sst xmlns="http://schemas.openxmlformats.org/spreadsheetml/2006/main" count="237" uniqueCount="167">
  <si>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</si>
  <si>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</si>
  <si>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</si>
  <si>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</si>
  <si>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</si>
  <si>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</si>
  <si>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</si>
  <si>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</si>
  <si>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</si>
  <si>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</si>
  <si>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</si>
  <si>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</si>
  <si>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</si>
  <si>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</si>
  <si>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</si>
  <si>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</si>
  <si>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</si>
  <si>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</si>
  <si>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</si>
  <si>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</si>
  <si>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</si>
  <si>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</si>
  <si>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</si>
  <si>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</si>
  <si>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</si>
  <si>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</si>
  <si>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</si>
  <si>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</si>
  <si>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</si>
  <si>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</si>
  <si>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</si>
  <si>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</si>
  <si>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</si>
  <si>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</si>
  <si>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</si>
  <si>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</si>
  <si>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</si>
  <si>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</si>
  <si>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</si>
  <si>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</si>
  <si>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</si>
  <si>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</si>
  <si>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</si>
  <si>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</si>
  <si>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</si>
  <si>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</si>
  <si>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</si>
  <si>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</si>
  <si>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</si>
  <si>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</si>
  <si>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</si>
  <si>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</si>
  <si>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</si>
  <si>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</si>
  <si>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</si>
  <si>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</si>
  <si>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</si>
  <si>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</si>
  <si>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</si>
  <si>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</si>
  <si>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</si>
  <si>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</si>
  <si>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</si>
  <si>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</si>
  <si>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</si>
  <si>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</si>
  <si>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</si>
  <si>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</si>
  <si>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</si>
  <si>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</si>
  <si>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</si>
  <si>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</si>
  <si>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</si>
  <si>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</si>
  <si>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</si>
  <si>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</si>
  <si>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</si>
  <si>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ПРЕДЛОЖЕНИЕ</t>
  </si>
  <si>
    <t>(расчетный период регулирования)</t>
  </si>
  <si>
    <t>(полное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</si>
  <si>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</si>
  <si>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</si>
  <si>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</si>
  <si>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</si>
  <si>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</si>
  <si>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</si>
  <si>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</si>
  <si>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</si>
  <si>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</si>
  <si>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</si>
  <si>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</si>
  <si>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</si>
  <si>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</si>
  <si>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</si>
  <si>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</si>
  <si>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</si>
  <si>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</si>
  <si>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</si>
  <si>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</si>
  <si>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</si>
  <si>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</si>
  <si>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</si>
  <si>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</si>
  <si>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</si>
  <si>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</si>
  <si>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</si>
  <si>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</si>
  <si>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</si>
  <si>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</si>
  <si>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</si>
  <si>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</si>
  <si>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</si>
  <si>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</si>
  <si>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</si>
  <si>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</si>
  <si>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</si>
  <si>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</si>
  <si>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</si>
  <si>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</si>
  <si>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</si>
  <si>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</si>
  <si>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</si>
  <si>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</si>
  <si>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</si>
  <si>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</si>
  <si>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</si>
  <si>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</si>
  <si>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</si>
  <si>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</si>
  <si>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</si>
  <si>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</si>
  <si>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</si>
  <si>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</si>
  <si>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</si>
  <si>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</si>
  <si>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</si>
  <si>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</si>
  <si>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</si>
  <si>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</si>
  <si>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</si>
  <si>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</si>
  <si>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</si>
  <si>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</si>
  <si>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</si>
  <si>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</si>
  <si>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руб./кВт∙ч</t>
  </si>
  <si>
    <t>№ п/п</t>
  </si>
  <si>
    <t>Приложение № 5</t>
  </si>
  <si>
    <t>Приложение № 1</t>
  </si>
  <si>
    <t>Муниципальное унитарное предприятие "ЖКХ Васюган" муниципального образования "Средневасюганское сельское поселение"</t>
  </si>
  <si>
    <t>МУП "ЖКХ Васюган"</t>
  </si>
  <si>
    <t>636733 Томская обл., Каргасокский р., Средний Васюган, ул. Нефтяников, д.2.</t>
  </si>
  <si>
    <t>vasugan2010@yandex.ru</t>
  </si>
  <si>
    <t>8 (38253) 25-1-18</t>
  </si>
  <si>
    <r>
      <t xml:space="preserve">о размере </t>
    </r>
    <r>
      <rPr>
        <b/>
        <u val="single"/>
        <sz val="12"/>
        <color indexed="8"/>
        <rFont val="Times New Roman"/>
        <family val="1"/>
      </rPr>
      <t>цен (тарифов)</t>
    </r>
    <r>
      <rPr>
        <b/>
        <sz val="12"/>
        <color indexed="8"/>
        <rFont val="Times New Roman"/>
        <family val="1"/>
      </rPr>
      <t>, долгосрочных параметров регулирования</t>
    </r>
  </si>
  <si>
    <t>Фролов Сергей Михайлович</t>
  </si>
  <si>
    <r>
      <t xml:space="preserve">Объем полезного отпуска электроэнергии - всего </t>
    </r>
    <r>
      <rPr>
        <vertAlign val="superscript"/>
        <sz val="12"/>
        <rFont val="Times New Roman"/>
        <family val="1"/>
      </rPr>
      <t>3</t>
    </r>
  </si>
  <si>
    <t>3.4.</t>
  </si>
  <si>
    <t>9,82                                    (№100 от 27.02.2015 г.)</t>
  </si>
  <si>
    <t>-</t>
  </si>
  <si>
    <r>
      <t xml:space="preserve">на электрическую энергию на    </t>
    </r>
    <r>
      <rPr>
        <b/>
        <u val="single"/>
        <sz val="12"/>
        <color indexed="8"/>
        <rFont val="Times New Roman"/>
        <family val="1"/>
      </rPr>
      <t xml:space="preserve">         2023         </t>
    </r>
    <r>
      <rPr>
        <b/>
        <sz val="12"/>
        <color indexed="8"/>
        <rFont val="Times New Roman"/>
        <family val="1"/>
      </rPr>
      <t xml:space="preserve">   год</t>
    </r>
  </si>
  <si>
    <t>Фактические показатели за 2021 год, предшествующий базовому периоду</t>
  </si>
  <si>
    <t>Показатели, утвержденные на базовый период -2022 год</t>
  </si>
  <si>
    <t>Предложения на расчетный период регулирования - 2023 год</t>
  </si>
  <si>
    <t>Фактические показатели 
за 2021 год, предшествующий базовому периоду</t>
  </si>
  <si>
    <r>
      <t xml:space="preserve">Показатели, утвержденные 
на 2022 г.базовый период </t>
    </r>
    <r>
      <rPr>
        <vertAlign val="superscript"/>
        <sz val="12"/>
        <rFont val="Times New Roman"/>
        <family val="1"/>
      </rPr>
      <t>1</t>
    </r>
  </si>
  <si>
    <t>Предложения 
на расчетный период регулирования 2023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</si>
</sst>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FC19]d\ mmmm\ yyyy\ &quot;г.&quot;"/>
    <numFmt numFmtId="182" formatCode="_-* #,##0.000\ _₽_-;\-* #,##0.000\ _₽_-;_-* &quot;-&quot;??\ _₽_-;_-@_-"/>
    <numFmt numFmtId="183" formatCode="_-* #,##0.0000\ _₽_-;\-* #,##0.0000\ _₽_-;_-* &quot;-&quot;??\ _₽_-;_-@_-"/>
    <numFmt numFmtId="184" formatCode="_-* #,##0.00000\ _₽_-;\-* #,##0.00000\ _₽_-;_-* &quot;-&quot;??\ _₽_-;_-@_-"/>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2"/>
      <color indexed="8"/>
      <name val="Times New Roman"/>
      <family val="2"/>
    </font>
    <font>
      <b/>
      <sz val="12"/>
      <color indexed="8"/>
      <name val="Times New Roman"/>
      <family val="1"/>
    </font>
    <font>
      <b/>
      <sz val="12"/>
      <name val="Times New Roman"/>
      <family val="2"/>
    </font>
    <font>
      <vertAlign val="superscript"/>
      <sz val="12"/>
      <color indexed="8"/>
      <name val="Times New Roman"/>
      <family val="1"/>
    </font>
    <font>
      <sz val="9"/>
      <color indexed="8"/>
      <name val="Times New Roman"/>
      <family val="1"/>
    </font>
    <font>
      <b/>
      <u val="single"/>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Times New Roma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9" fillId="0" borderId="0" xfId="0" applyFont="1" applyAlignment="1">
      <alignment horizontal="right"/>
    </xf>
    <xf numFmtId="0" fontId="8" fillId="0" borderId="0" xfId="0" applyFont="1" applyAlignment="1">
      <alignment wrapText="1"/>
    </xf>
    <xf numFmtId="0" fontId="10" fillId="0" borderId="0" xfId="0" applyFont="1" applyAlignment="1">
      <alignment horizontal="right" vertical="center"/>
    </xf>
    <xf numFmtId="0" fontId="8" fillId="0" borderId="11" xfId="0" applyFont="1" applyBorder="1" applyAlignment="1">
      <alignment horizontal="center" vertical="center" wrapText="1"/>
    </xf>
    <xf numFmtId="0" fontId="8" fillId="0" borderId="11" xfId="0" applyFont="1" applyBorder="1" applyAlignment="1">
      <alignment vertical="top" wrapText="1"/>
    </xf>
    <xf numFmtId="0" fontId="8" fillId="0" borderId="11" xfId="0" applyFont="1" applyBorder="1" applyAlignment="1">
      <alignment horizontal="justify" vertical="top" wrapText="1"/>
    </xf>
    <xf numFmtId="0" fontId="8" fillId="0" borderId="11" xfId="0" applyFont="1" applyFill="1" applyBorder="1" applyAlignment="1">
      <alignment horizontal="justify" vertical="top" wrapText="1"/>
    </xf>
    <xf numFmtId="0" fontId="8" fillId="0" borderId="0" xfId="0" applyFont="1" applyAlignment="1">
      <alignment/>
    </xf>
    <xf numFmtId="0" fontId="1" fillId="33" borderId="0" xfId="0" applyFont="1" applyFill="1" applyAlignment="1">
      <alignment horizontal="center" vertical="top"/>
    </xf>
    <xf numFmtId="0" fontId="1" fillId="33" borderId="0" xfId="0" applyFont="1" applyFill="1" applyAlignment="1">
      <alignment horizontal="center" vertical="center"/>
    </xf>
    <xf numFmtId="0" fontId="8" fillId="33" borderId="0" xfId="0" applyFont="1" applyFill="1" applyAlignment="1">
      <alignment/>
    </xf>
    <xf numFmtId="0" fontId="8" fillId="33" borderId="0" xfId="0" applyFont="1" applyFill="1" applyAlignment="1">
      <alignment horizontal="center"/>
    </xf>
    <xf numFmtId="0" fontId="37" fillId="33" borderId="0" xfId="42" applyFill="1" applyAlignment="1" applyProtection="1">
      <alignment horizontal="center"/>
      <protection/>
    </xf>
    <xf numFmtId="0" fontId="8" fillId="33" borderId="11" xfId="0" applyFont="1" applyFill="1" applyBorder="1" applyAlignment="1">
      <alignment horizontal="center" vertical="center" wrapText="1"/>
    </xf>
    <xf numFmtId="0" fontId="8" fillId="0" borderId="11" xfId="0" applyFont="1" applyBorder="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33" borderId="0" xfId="0" applyFont="1" applyFill="1" applyAlignment="1">
      <alignment horizontal="center" vertical="center" wrapText="1"/>
    </xf>
    <xf numFmtId="0" fontId="8" fillId="33" borderId="0" xfId="0" applyFont="1" applyFill="1" applyAlignment="1">
      <alignment horizontal="center" vertical="center"/>
    </xf>
    <xf numFmtId="179" fontId="1" fillId="33" borderId="0" xfId="59" applyNumberFormat="1" applyFont="1" applyFill="1" applyAlignment="1">
      <alignment horizontal="center" vertical="center"/>
    </xf>
    <xf numFmtId="184" fontId="1" fillId="0" borderId="0" xfId="0" applyNumberFormat="1" applyFont="1" applyAlignment="1">
      <alignment horizontal="center" vertical="top"/>
    </xf>
    <xf numFmtId="184" fontId="1" fillId="33" borderId="0" xfId="0" applyNumberFormat="1" applyFont="1" applyFill="1" applyAlignment="1">
      <alignment horizontal="center" vertical="top"/>
    </xf>
    <xf numFmtId="184" fontId="1" fillId="33" borderId="0" xfId="59" applyNumberFormat="1" applyFont="1" applyFill="1" applyAlignment="1">
      <alignment horizontal="center" vertical="center"/>
    </xf>
    <xf numFmtId="184" fontId="1" fillId="0" borderId="10" xfId="0" applyNumberFormat="1" applyFont="1" applyBorder="1" applyAlignment="1">
      <alignment horizontal="center" vertical="top"/>
    </xf>
    <xf numFmtId="0" fontId="1" fillId="0" borderId="11" xfId="0" applyFont="1" applyBorder="1" applyAlignment="1">
      <alignment horizontal="center" vertical="center" wrapText="1"/>
    </xf>
    <xf numFmtId="10" fontId="1" fillId="0" borderId="0" xfId="0" applyNumberFormat="1" applyFont="1" applyAlignment="1">
      <alignment horizontal="right" vertical="center"/>
    </xf>
    <xf numFmtId="2" fontId="8" fillId="33" borderId="11" xfId="0" applyNumberFormat="1" applyFont="1" applyFill="1" applyBorder="1" applyAlignment="1">
      <alignment horizontal="center" vertical="center" wrapText="1"/>
    </xf>
    <xf numFmtId="184" fontId="1" fillId="0" borderId="0" xfId="0" applyNumberFormat="1" applyFont="1" applyAlignment="1">
      <alignment horizontal="right" vertical="top"/>
    </xf>
    <xf numFmtId="171" fontId="1" fillId="0" borderId="0" xfId="0" applyNumberFormat="1" applyFont="1" applyAlignment="1">
      <alignment horizontal="right" vertical="center"/>
    </xf>
    <xf numFmtId="173" fontId="1" fillId="33" borderId="0" xfId="0" applyNumberFormat="1" applyFont="1" applyFill="1" applyAlignment="1">
      <alignment horizontal="center" vertical="top"/>
    </xf>
    <xf numFmtId="0" fontId="1" fillId="0" borderId="0" xfId="0" applyFont="1" applyFill="1" applyAlignment="1">
      <alignment horizontal="center" vertical="top"/>
    </xf>
    <xf numFmtId="0" fontId="1" fillId="33" borderId="0" xfId="0" applyFont="1" applyFill="1" applyAlignment="1">
      <alignment horizontal="center" vertical="top" wrapText="1"/>
    </xf>
    <xf numFmtId="0" fontId="1" fillId="33" borderId="0" xfId="59" applyNumberFormat="1" applyFont="1" applyFill="1" applyAlignment="1">
      <alignment horizontal="center" vertical="top"/>
    </xf>
    <xf numFmtId="0" fontId="1" fillId="33" borderId="0" xfId="0" applyNumberFormat="1" applyFont="1" applyFill="1" applyAlignment="1">
      <alignment horizontal="center" vertical="top"/>
    </xf>
    <xf numFmtId="0" fontId="1" fillId="33" borderId="0" xfId="0" applyNumberFormat="1" applyFont="1" applyFill="1" applyAlignment="1">
      <alignment horizontal="center"/>
    </xf>
    <xf numFmtId="0" fontId="1" fillId="33" borderId="0" xfId="0" applyNumberFormat="1" applyFont="1" applyFill="1" applyAlignment="1">
      <alignment horizontal="center" vertical="center"/>
    </xf>
    <xf numFmtId="0" fontId="1" fillId="33" borderId="0" xfId="59" applyNumberFormat="1" applyFont="1" applyFill="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horizontal="center" vertical="center"/>
    </xf>
    <xf numFmtId="171" fontId="1" fillId="33" borderId="0" xfId="59" applyFont="1" applyFill="1" applyAlignment="1">
      <alignment horizontal="center" vertical="center"/>
    </xf>
    <xf numFmtId="43" fontId="1" fillId="33" borderId="0" xfId="59" applyNumberFormat="1" applyFont="1" applyFill="1" applyAlignment="1">
      <alignment horizontal="center" vertical="center"/>
    </xf>
    <xf numFmtId="0" fontId="1" fillId="33" borderId="0" xfId="0" applyFont="1" applyFill="1" applyBorder="1" applyAlignment="1">
      <alignment horizontal="center" vertical="center" wrapText="1"/>
    </xf>
    <xf numFmtId="0" fontId="1" fillId="0" borderId="0" xfId="0" applyFont="1" applyBorder="1" applyAlignment="1">
      <alignment horizontal="center" vertical="center"/>
    </xf>
    <xf numFmtId="184" fontId="1" fillId="0" borderId="0" xfId="0" applyNumberFormat="1" applyFont="1" applyBorder="1" applyAlignment="1">
      <alignment horizontal="center" vertical="center"/>
    </xf>
    <xf numFmtId="182" fontId="1" fillId="33" borderId="0" xfId="0" applyNumberFormat="1" applyFont="1" applyFill="1" applyBorder="1" applyAlignment="1">
      <alignment horizontal="center" vertical="center"/>
    </xf>
    <xf numFmtId="182" fontId="1" fillId="33" borderId="0" xfId="0" applyNumberFormat="1" applyFont="1" applyFill="1" applyBorder="1" applyAlignment="1">
      <alignment horizontal="right" vertical="center"/>
    </xf>
    <xf numFmtId="0" fontId="9" fillId="0" borderId="0" xfId="0" applyFont="1" applyAlignment="1">
      <alignment horizontal="center"/>
    </xf>
    <xf numFmtId="0" fontId="12" fillId="33" borderId="10" xfId="0" applyFont="1" applyFill="1" applyBorder="1" applyAlignment="1">
      <alignment horizontal="center" vertical="center" wrapText="1"/>
    </xf>
    <xf numFmtId="0" fontId="8" fillId="0" borderId="0" xfId="0" applyFont="1" applyAlignment="1">
      <alignment horizontal="center"/>
    </xf>
    <xf numFmtId="0" fontId="12" fillId="33" borderId="10" xfId="0" applyFont="1" applyFill="1" applyBorder="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Alignment="1">
      <alignment horizontal="center" vertical="center"/>
    </xf>
    <xf numFmtId="175" fontId="1" fillId="33" borderId="0" xfId="0" applyNumberFormat="1" applyFont="1" applyFill="1" applyAlignment="1">
      <alignment horizontal="center" vertical="center"/>
    </xf>
    <xf numFmtId="173" fontId="1" fillId="33" borderId="0" xfId="59" applyNumberFormat="1" applyFont="1" applyFill="1" applyAlignment="1">
      <alignment horizontal="center" vertical="center"/>
    </xf>
    <xf numFmtId="173" fontId="1" fillId="33" borderId="0" xfId="0" applyNumberFormat="1" applyFont="1" applyFill="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asugan2010@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tabSelected="1" zoomScalePageLayoutView="0" workbookViewId="0" topLeftCell="A1">
      <selection activeCell="M10" sqref="M10"/>
    </sheetView>
  </sheetViews>
  <sheetFormatPr defaultColWidth="9.00390625" defaultRowHeight="12.75"/>
  <cols>
    <col min="1" max="1" width="4.375" style="11" customWidth="1"/>
    <col min="2" max="16384" width="9.125" style="11" customWidth="1"/>
  </cols>
  <sheetData>
    <row r="3" spans="2:9" ht="15.75">
      <c r="B3" s="67" t="s">
        <v>77</v>
      </c>
      <c r="C3" s="67"/>
      <c r="D3" s="67"/>
      <c r="E3" s="67"/>
      <c r="F3" s="67"/>
      <c r="G3" s="67"/>
      <c r="H3" s="67"/>
      <c r="I3" s="67"/>
    </row>
    <row r="4" spans="2:9" ht="15.75">
      <c r="B4" s="67" t="s">
        <v>154</v>
      </c>
      <c r="C4" s="67"/>
      <c r="D4" s="67"/>
      <c r="E4" s="67"/>
      <c r="F4" s="67"/>
      <c r="G4" s="67"/>
      <c r="H4" s="67"/>
      <c r="I4" s="67"/>
    </row>
    <row r="5" spans="2:9" ht="15.75">
      <c r="B5" s="67" t="s">
        <v>160</v>
      </c>
      <c r="C5" s="67"/>
      <c r="D5" s="67"/>
      <c r="E5" s="67"/>
      <c r="F5" s="67"/>
      <c r="G5" s="67"/>
      <c r="H5" s="67"/>
      <c r="I5" s="67"/>
    </row>
    <row r="6" spans="2:7" ht="15.75">
      <c r="B6" s="12"/>
      <c r="C6" s="12"/>
      <c r="E6" s="12" t="s">
        <v>78</v>
      </c>
      <c r="F6" s="12"/>
      <c r="G6" s="12"/>
    </row>
    <row r="8" spans="2:9" ht="32.25" customHeight="1">
      <c r="B8" s="68" t="s">
        <v>149</v>
      </c>
      <c r="C8" s="68"/>
      <c r="D8" s="68"/>
      <c r="E8" s="68"/>
      <c r="F8" s="68"/>
      <c r="G8" s="68"/>
      <c r="H8" s="68"/>
      <c r="I8" s="68"/>
    </row>
    <row r="9" spans="2:9" ht="15.75">
      <c r="B9" s="69" t="s">
        <v>79</v>
      </c>
      <c r="C9" s="69"/>
      <c r="D9" s="69"/>
      <c r="E9" s="69"/>
      <c r="F9" s="69"/>
      <c r="G9" s="69"/>
      <c r="H9" s="69"/>
      <c r="I9" s="69"/>
    </row>
    <row r="10" spans="2:9" ht="15.75">
      <c r="B10" s="70" t="s">
        <v>150</v>
      </c>
      <c r="C10" s="70"/>
      <c r="D10" s="70"/>
      <c r="E10" s="70"/>
      <c r="F10" s="70"/>
      <c r="G10" s="70"/>
      <c r="H10" s="70"/>
      <c r="I10" s="70"/>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F27"/>
  <sheetViews>
    <sheetView zoomScalePageLayoutView="0" workbookViewId="0" topLeftCell="A13">
      <selection activeCell="H23" sqref="H23"/>
    </sheetView>
  </sheetViews>
  <sheetFormatPr defaultColWidth="9.00390625" defaultRowHeight="12.75"/>
  <cols>
    <col min="1" max="1" width="4.25390625" style="11" customWidth="1"/>
    <col min="2" max="2" width="32.125" style="11" customWidth="1"/>
    <col min="3" max="3" width="52.75390625" style="11" customWidth="1"/>
    <col min="4" max="16384" width="9.125" style="11" customWidth="1"/>
  </cols>
  <sheetData>
    <row r="1" ht="15.75">
      <c r="C1" s="13" t="s">
        <v>148</v>
      </c>
    </row>
    <row r="2" ht="15.75">
      <c r="C2" s="14" t="s">
        <v>80</v>
      </c>
    </row>
    <row r="3" ht="15.75">
      <c r="C3" s="13" t="s">
        <v>81</v>
      </c>
    </row>
    <row r="4" ht="15.75">
      <c r="C4" s="13" t="s">
        <v>82</v>
      </c>
    </row>
    <row r="7" spans="2:6" ht="15.75">
      <c r="B7" s="67" t="s">
        <v>83</v>
      </c>
      <c r="C7" s="67"/>
      <c r="D7" s="67"/>
      <c r="E7" s="67"/>
      <c r="F7" s="67"/>
    </row>
    <row r="9" spans="2:3" ht="47.25">
      <c r="B9" s="37" t="s">
        <v>84</v>
      </c>
      <c r="C9" s="38" t="s">
        <v>149</v>
      </c>
    </row>
    <row r="10" ht="15.75">
      <c r="C10" s="24"/>
    </row>
    <row r="11" spans="2:3" ht="15.75">
      <c r="B11" s="11" t="s">
        <v>85</v>
      </c>
      <c r="C11" s="39" t="s">
        <v>150</v>
      </c>
    </row>
    <row r="12" ht="15.75">
      <c r="C12" s="24"/>
    </row>
    <row r="13" spans="2:3" ht="31.5">
      <c r="B13" s="37" t="s">
        <v>86</v>
      </c>
      <c r="C13" s="38" t="s">
        <v>151</v>
      </c>
    </row>
    <row r="14" ht="15.75">
      <c r="C14" s="24"/>
    </row>
    <row r="15" spans="2:3" ht="31.5">
      <c r="B15" s="37" t="s">
        <v>87</v>
      </c>
      <c r="C15" s="38" t="s">
        <v>151</v>
      </c>
    </row>
    <row r="16" ht="15.75">
      <c r="C16" s="25"/>
    </row>
    <row r="17" spans="2:3" ht="15.75">
      <c r="B17" s="11" t="s">
        <v>88</v>
      </c>
      <c r="C17" s="25">
        <v>7006009267</v>
      </c>
    </row>
    <row r="18" ht="15.75">
      <c r="C18" s="25"/>
    </row>
    <row r="19" spans="2:3" ht="15.75">
      <c r="B19" s="11" t="s">
        <v>89</v>
      </c>
      <c r="C19" s="25">
        <v>700601001</v>
      </c>
    </row>
    <row r="20" ht="15.75">
      <c r="C20" s="25"/>
    </row>
    <row r="21" spans="2:3" ht="15.75">
      <c r="B21" s="11" t="s">
        <v>90</v>
      </c>
      <c r="C21" s="25" t="s">
        <v>155</v>
      </c>
    </row>
    <row r="22" ht="15.75">
      <c r="C22" s="25"/>
    </row>
    <row r="23" spans="2:3" ht="16.5">
      <c r="B23" s="11" t="s">
        <v>91</v>
      </c>
      <c r="C23" s="26" t="s">
        <v>152</v>
      </c>
    </row>
    <row r="24" ht="15.75">
      <c r="C24" s="25"/>
    </row>
    <row r="25" spans="2:3" ht="15.75">
      <c r="B25" s="11" t="s">
        <v>92</v>
      </c>
      <c r="C25" s="25" t="s">
        <v>153</v>
      </c>
    </row>
    <row r="26" ht="15.75">
      <c r="C26" s="25"/>
    </row>
    <row r="27" spans="2:3" ht="15.75">
      <c r="B27" s="11" t="s">
        <v>93</v>
      </c>
      <c r="C27" s="25" t="s">
        <v>153</v>
      </c>
    </row>
  </sheetData>
  <sheetProtection/>
  <mergeCells count="1">
    <mergeCell ref="B7:F7"/>
  </mergeCells>
  <hyperlinks>
    <hyperlink ref="C23" r:id="rId1" display="vasugan2010@yande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47"/>
  <sheetViews>
    <sheetView zoomScale="90" zoomScaleNormal="90" zoomScaleSheetLayoutView="80" zoomScalePageLayoutView="0" workbookViewId="0" topLeftCell="A1">
      <selection activeCell="G45" sqref="G45"/>
    </sheetView>
  </sheetViews>
  <sheetFormatPr defaultColWidth="9.00390625" defaultRowHeight="12.75"/>
  <cols>
    <col min="1" max="1" width="6.625" style="1" customWidth="1"/>
    <col min="2" max="2" width="55.625" style="1" customWidth="1"/>
    <col min="3" max="3" width="12.25390625" style="1" customWidth="1"/>
    <col min="4" max="5" width="27.625" style="1" customWidth="1"/>
    <col min="6" max="6" width="25.625" style="1" customWidth="1"/>
    <col min="7" max="7" width="13.00390625" style="1" customWidth="1"/>
    <col min="8" max="16384" width="9.125" style="1" customWidth="1"/>
  </cols>
  <sheetData>
    <row r="1" ht="72" customHeight="1">
      <c r="F1" s="4" t="s">
        <v>54</v>
      </c>
    </row>
    <row r="4" spans="1:6" ht="31.5" customHeight="1">
      <c r="A4" s="71" t="s">
        <v>75</v>
      </c>
      <c r="B4" s="72"/>
      <c r="C4" s="72"/>
      <c r="D4" s="72"/>
      <c r="E4" s="72"/>
      <c r="F4" s="72"/>
    </row>
    <row r="7" spans="1:6" s="3" customFormat="1" ht="66">
      <c r="A7" s="45" t="s">
        <v>53</v>
      </c>
      <c r="B7" s="45" t="s">
        <v>0</v>
      </c>
      <c r="C7" s="45" t="s">
        <v>1</v>
      </c>
      <c r="D7" s="45" t="s">
        <v>164</v>
      </c>
      <c r="E7" s="45" t="s">
        <v>165</v>
      </c>
      <c r="F7" s="45" t="s">
        <v>166</v>
      </c>
    </row>
    <row r="8" spans="1:6" s="6" customFormat="1" ht="15.75">
      <c r="A8" s="3" t="s">
        <v>2</v>
      </c>
      <c r="B8" s="29" t="s">
        <v>3</v>
      </c>
      <c r="C8" s="2"/>
      <c r="D8" s="5"/>
      <c r="E8" s="5"/>
      <c r="F8" s="5"/>
    </row>
    <row r="9" spans="1:7" s="6" customFormat="1" ht="31.5">
      <c r="A9" s="3" t="s">
        <v>4</v>
      </c>
      <c r="B9" s="29" t="s">
        <v>5</v>
      </c>
      <c r="C9" s="3" t="s">
        <v>6</v>
      </c>
      <c r="D9" s="50">
        <v>6221.57415</v>
      </c>
      <c r="E9" s="48">
        <v>6174.43</v>
      </c>
      <c r="F9" s="41">
        <v>7672.7234</v>
      </c>
      <c r="G9" s="51"/>
    </row>
    <row r="10" spans="1:7" s="6" customFormat="1" ht="31.5">
      <c r="A10" s="3" t="s">
        <v>7</v>
      </c>
      <c r="B10" s="29" t="s">
        <v>8</v>
      </c>
      <c r="C10" s="3" t="s">
        <v>6</v>
      </c>
      <c r="D10" s="22">
        <v>-2104.7115</v>
      </c>
      <c r="E10" s="48">
        <v>61.7443</v>
      </c>
      <c r="F10" s="41">
        <v>76.72723</v>
      </c>
      <c r="G10" s="51"/>
    </row>
    <row r="11" spans="1:7" s="6" customFormat="1" ht="31.5">
      <c r="A11" s="3" t="s">
        <v>9</v>
      </c>
      <c r="B11" s="29" t="s">
        <v>10</v>
      </c>
      <c r="C11" s="3" t="s">
        <v>6</v>
      </c>
      <c r="D11" s="22">
        <v>-2104.7115</v>
      </c>
      <c r="E11" s="48">
        <f>E10</f>
        <v>61.7443</v>
      </c>
      <c r="F11" s="41">
        <f>F10</f>
        <v>76.72723</v>
      </c>
      <c r="G11" s="51"/>
    </row>
    <row r="12" spans="1:7" s="6" customFormat="1" ht="31.5">
      <c r="A12" s="3" t="s">
        <v>11</v>
      </c>
      <c r="B12" s="29" t="s">
        <v>12</v>
      </c>
      <c r="C12" s="3" t="s">
        <v>6</v>
      </c>
      <c r="D12" s="22">
        <v>-2184.32707</v>
      </c>
      <c r="E12" s="49">
        <v>0</v>
      </c>
      <c r="F12" s="49">
        <v>0</v>
      </c>
      <c r="G12" s="51"/>
    </row>
    <row r="13" spans="1:6" s="6" customFormat="1" ht="15.75">
      <c r="A13" s="3" t="s">
        <v>13</v>
      </c>
      <c r="B13" s="29" t="s">
        <v>14</v>
      </c>
      <c r="C13" s="3"/>
      <c r="D13" s="5"/>
      <c r="E13" s="5"/>
      <c r="F13" s="41"/>
    </row>
    <row r="14" spans="1:6" s="6" customFormat="1" ht="78.75">
      <c r="A14" s="3" t="s">
        <v>15</v>
      </c>
      <c r="B14" s="29" t="s">
        <v>61</v>
      </c>
      <c r="C14" s="3" t="s">
        <v>16</v>
      </c>
      <c r="D14" s="46">
        <f>D11*100%/D9</f>
        <v>-0.3382924400250055</v>
      </c>
      <c r="E14" s="46">
        <v>0</v>
      </c>
      <c r="F14" s="46">
        <v>0</v>
      </c>
    </row>
    <row r="15" spans="1:6" s="6" customFormat="1" ht="31.5">
      <c r="A15" s="3" t="s">
        <v>17</v>
      </c>
      <c r="B15" s="29" t="s">
        <v>60</v>
      </c>
      <c r="C15" s="3"/>
      <c r="D15" s="5"/>
      <c r="E15" s="5"/>
      <c r="F15" s="41"/>
    </row>
    <row r="16" spans="1:6" s="6" customFormat="1" ht="34.5">
      <c r="A16" s="3" t="s">
        <v>18</v>
      </c>
      <c r="B16" s="29" t="s">
        <v>55</v>
      </c>
      <c r="C16" s="3" t="s">
        <v>19</v>
      </c>
      <c r="D16" s="5"/>
      <c r="E16" s="5"/>
      <c r="F16" s="41"/>
    </row>
    <row r="17" spans="1:6" s="6" customFormat="1" ht="34.5">
      <c r="A17" s="3" t="s">
        <v>20</v>
      </c>
      <c r="B17" s="29" t="s">
        <v>56</v>
      </c>
      <c r="C17" s="3" t="s">
        <v>21</v>
      </c>
      <c r="D17" s="5"/>
      <c r="E17" s="5"/>
      <c r="F17" s="41"/>
    </row>
    <row r="18" spans="1:6" s="7" customFormat="1" ht="18.75">
      <c r="A18" s="3" t="s">
        <v>22</v>
      </c>
      <c r="B18" s="29" t="s">
        <v>57</v>
      </c>
      <c r="C18" s="3" t="s">
        <v>19</v>
      </c>
      <c r="D18" s="55">
        <v>0.34</v>
      </c>
      <c r="E18" s="55">
        <v>0.34</v>
      </c>
      <c r="F18" s="55">
        <v>0.34</v>
      </c>
    </row>
    <row r="19" spans="1:6" s="6" customFormat="1" ht="18.75" customHeight="1">
      <c r="A19" s="3" t="s">
        <v>157</v>
      </c>
      <c r="B19" s="29" t="s">
        <v>156</v>
      </c>
      <c r="C19" s="3" t="s">
        <v>23</v>
      </c>
      <c r="D19" s="56">
        <v>89.045</v>
      </c>
      <c r="E19" s="78">
        <v>90.3</v>
      </c>
      <c r="F19" s="56">
        <v>89.501</v>
      </c>
    </row>
    <row r="20" spans="1:6" s="6" customFormat="1" ht="34.5">
      <c r="A20" s="3" t="s">
        <v>24</v>
      </c>
      <c r="B20" s="29" t="s">
        <v>58</v>
      </c>
      <c r="C20" s="3" t="s">
        <v>23</v>
      </c>
      <c r="D20" s="54">
        <v>76.304</v>
      </c>
      <c r="E20" s="54">
        <v>80.719</v>
      </c>
      <c r="F20" s="54">
        <v>76.53</v>
      </c>
    </row>
    <row r="21" spans="1:6" s="6" customFormat="1" ht="50.25">
      <c r="A21" s="3" t="s">
        <v>25</v>
      </c>
      <c r="B21" s="29" t="s">
        <v>59</v>
      </c>
      <c r="C21" s="3" t="s">
        <v>16</v>
      </c>
      <c r="D21" s="52" t="s">
        <v>158</v>
      </c>
      <c r="E21" s="52" t="s">
        <v>158</v>
      </c>
      <c r="F21" s="52" t="s">
        <v>158</v>
      </c>
    </row>
    <row r="22" spans="1:6" s="6" customFormat="1" ht="34.5">
      <c r="A22" s="3" t="s">
        <v>26</v>
      </c>
      <c r="B22" s="29" t="s">
        <v>62</v>
      </c>
      <c r="C22" s="3"/>
      <c r="D22" s="22"/>
      <c r="E22" s="22"/>
      <c r="F22" s="42"/>
    </row>
    <row r="23" spans="1:6" s="6" customFormat="1" ht="50.25">
      <c r="A23" s="3" t="s">
        <v>27</v>
      </c>
      <c r="B23" s="29" t="s">
        <v>63</v>
      </c>
      <c r="C23" s="3" t="s">
        <v>21</v>
      </c>
      <c r="D23" s="5"/>
      <c r="E23" s="5"/>
      <c r="F23" s="41"/>
    </row>
    <row r="24" spans="1:6" s="6" customFormat="1" ht="31.5">
      <c r="A24" s="3" t="s">
        <v>28</v>
      </c>
      <c r="B24" s="29" t="s">
        <v>29</v>
      </c>
      <c r="C24" s="3"/>
      <c r="D24" s="57">
        <f>D25+D30+D31</f>
        <v>8405.90122</v>
      </c>
      <c r="E24" s="79">
        <f>E25+E30+E31</f>
        <v>6174.43</v>
      </c>
      <c r="F24" s="79">
        <f>F25+F30+F31</f>
        <v>7672.7234</v>
      </c>
    </row>
    <row r="25" spans="1:6" s="6" customFormat="1" ht="50.25">
      <c r="A25" s="3" t="s">
        <v>30</v>
      </c>
      <c r="B25" s="29" t="s">
        <v>65</v>
      </c>
      <c r="C25" s="3" t="s">
        <v>6</v>
      </c>
      <c r="D25" s="23">
        <f>D27+D28+D29+4633.83494+150.39204</f>
        <v>8155.9232999999995</v>
      </c>
      <c r="E25" s="23">
        <f>E27+E28+E29+2391.0282+86.20615</f>
        <v>7353.631960000001</v>
      </c>
      <c r="F25" s="23">
        <f>F27+F28+F29+3052.18348+150.39204</f>
        <v>8772.87907</v>
      </c>
    </row>
    <row r="26" spans="1:6" s="6" customFormat="1" ht="15.75">
      <c r="A26" s="3"/>
      <c r="B26" s="29" t="s">
        <v>64</v>
      </c>
      <c r="C26" s="3"/>
      <c r="D26" s="5"/>
      <c r="E26" s="5"/>
      <c r="F26" s="41"/>
    </row>
    <row r="27" spans="1:6" s="6" customFormat="1" ht="15.75">
      <c r="A27" s="3"/>
      <c r="B27" s="29" t="s">
        <v>31</v>
      </c>
      <c r="C27" s="3"/>
      <c r="D27" s="53">
        <f>2471.21463+745.77236</f>
        <v>3216.98699</v>
      </c>
      <c r="E27" s="53">
        <f>3575.67725+1079.85453</f>
        <v>4655.53178</v>
      </c>
      <c r="F27" s="53">
        <f>3905.53822+1179.47254</f>
        <v>5085.01076</v>
      </c>
    </row>
    <row r="28" spans="1:6" s="6" customFormat="1" ht="15.75">
      <c r="A28" s="3"/>
      <c r="B28" s="29" t="s">
        <v>32</v>
      </c>
      <c r="C28" s="3"/>
      <c r="D28" s="53">
        <v>0</v>
      </c>
      <c r="E28" s="53">
        <v>0</v>
      </c>
      <c r="F28" s="53">
        <v>0</v>
      </c>
    </row>
    <row r="29" spans="1:6" s="6" customFormat="1" ht="15.75">
      <c r="A29" s="3"/>
      <c r="B29" s="29" t="s">
        <v>33</v>
      </c>
      <c r="C29" s="3"/>
      <c r="D29" s="53">
        <f>117.50528+37.20405</f>
        <v>154.70933</v>
      </c>
      <c r="E29" s="22">
        <f>186.74231+34.12352</f>
        <v>220.86583000000002</v>
      </c>
      <c r="F29" s="54">
        <f>278.70654+206.58625</f>
        <v>485.29279</v>
      </c>
    </row>
    <row r="30" spans="1:6" s="6" customFormat="1" ht="38.25" customHeight="1">
      <c r="A30" s="3" t="s">
        <v>34</v>
      </c>
      <c r="B30" s="29" t="s">
        <v>66</v>
      </c>
      <c r="C30" s="3" t="s">
        <v>6</v>
      </c>
      <c r="D30" s="58">
        <f>170.36235+79.61557</f>
        <v>249.97791999999998</v>
      </c>
      <c r="E30" s="58">
        <f>143.02374+61.7443</f>
        <v>204.76804</v>
      </c>
      <c r="F30" s="59">
        <f>207.0871+76.72723</f>
        <v>283.81433</v>
      </c>
    </row>
    <row r="31" spans="1:6" s="6" customFormat="1" ht="31.5">
      <c r="A31" s="3" t="s">
        <v>35</v>
      </c>
      <c r="B31" s="29" t="s">
        <v>67</v>
      </c>
      <c r="C31" s="3" t="s">
        <v>6</v>
      </c>
      <c r="D31" s="23">
        <v>0</v>
      </c>
      <c r="E31" s="80">
        <v>-1383.97</v>
      </c>
      <c r="F31" s="80">
        <v>-1383.97</v>
      </c>
    </row>
    <row r="32" spans="1:6" s="6" customFormat="1" ht="31.5">
      <c r="A32" s="3" t="s">
        <v>36</v>
      </c>
      <c r="B32" s="29" t="s">
        <v>76</v>
      </c>
      <c r="C32" s="3" t="s">
        <v>6</v>
      </c>
      <c r="D32" s="59">
        <v>0</v>
      </c>
      <c r="E32" s="59">
        <v>0</v>
      </c>
      <c r="F32" s="59">
        <v>0</v>
      </c>
    </row>
    <row r="33" spans="1:6" s="6" customFormat="1" ht="31.5">
      <c r="A33" s="3" t="s">
        <v>37</v>
      </c>
      <c r="B33" s="29" t="s">
        <v>38</v>
      </c>
      <c r="C33" s="3"/>
      <c r="D33" s="5" t="s">
        <v>159</v>
      </c>
      <c r="E33" s="5" t="s">
        <v>159</v>
      </c>
      <c r="F33" s="5" t="s">
        <v>159</v>
      </c>
    </row>
    <row r="34" spans="1:6" s="6" customFormat="1" ht="15.75">
      <c r="A34" s="3"/>
      <c r="B34" s="30" t="s">
        <v>39</v>
      </c>
      <c r="C34" s="3"/>
      <c r="D34" s="5"/>
      <c r="E34" s="5"/>
      <c r="F34" s="41"/>
    </row>
    <row r="35" spans="1:6" s="6" customFormat="1" ht="18.75">
      <c r="A35" s="3"/>
      <c r="B35" s="29" t="s">
        <v>68</v>
      </c>
      <c r="C35" s="3" t="s">
        <v>40</v>
      </c>
      <c r="D35" s="22">
        <v>16.28</v>
      </c>
      <c r="E35" s="22">
        <v>16.28</v>
      </c>
      <c r="F35" s="54">
        <v>16.28</v>
      </c>
    </row>
    <row r="36" spans="1:6" s="6" customFormat="1" ht="47.25">
      <c r="A36" s="3"/>
      <c r="B36" s="29" t="s">
        <v>69</v>
      </c>
      <c r="C36" s="3" t="s">
        <v>41</v>
      </c>
      <c r="D36" s="5"/>
      <c r="E36" s="5"/>
      <c r="F36" s="41"/>
    </row>
    <row r="37" spans="1:6" s="6" customFormat="1" ht="31.5">
      <c r="A37" s="3" t="s">
        <v>42</v>
      </c>
      <c r="B37" s="29" t="s">
        <v>43</v>
      </c>
      <c r="C37" s="3"/>
      <c r="D37" s="5"/>
      <c r="E37" s="5"/>
      <c r="F37" s="41"/>
    </row>
    <row r="38" spans="1:6" s="6" customFormat="1" ht="15.75">
      <c r="A38" s="3" t="s">
        <v>44</v>
      </c>
      <c r="B38" s="29" t="s">
        <v>45</v>
      </c>
      <c r="C38" s="3" t="s">
        <v>46</v>
      </c>
      <c r="D38" s="60">
        <v>6.47</v>
      </c>
      <c r="E38" s="60">
        <v>7.63</v>
      </c>
      <c r="F38" s="61">
        <v>7.6</v>
      </c>
    </row>
    <row r="39" spans="1:6" s="6" customFormat="1" ht="47.25">
      <c r="A39" s="3" t="s">
        <v>47</v>
      </c>
      <c r="B39" s="29" t="s">
        <v>48</v>
      </c>
      <c r="C39" s="3" t="s">
        <v>70</v>
      </c>
      <c r="D39" s="40">
        <v>31.83152</v>
      </c>
      <c r="E39" s="40">
        <v>39.06341</v>
      </c>
      <c r="F39" s="43">
        <v>42.83522</v>
      </c>
    </row>
    <row r="40" spans="1:6" s="6" customFormat="1" ht="31.5">
      <c r="A40" s="34" t="s">
        <v>49</v>
      </c>
      <c r="B40" s="31" t="s">
        <v>50</v>
      </c>
      <c r="C40" s="34"/>
      <c r="D40" s="62" t="s">
        <v>159</v>
      </c>
      <c r="E40" s="62" t="s">
        <v>159</v>
      </c>
      <c r="F40" s="62" t="s">
        <v>159</v>
      </c>
    </row>
    <row r="41" spans="1:6" s="6" customFormat="1" ht="15.75">
      <c r="A41" s="34"/>
      <c r="B41" s="32" t="s">
        <v>39</v>
      </c>
      <c r="C41" s="34"/>
      <c r="D41" s="63"/>
      <c r="E41" s="63"/>
      <c r="F41" s="64"/>
    </row>
    <row r="42" spans="1:6" s="6" customFormat="1" ht="31.5">
      <c r="A42" s="34"/>
      <c r="B42" s="31" t="s">
        <v>51</v>
      </c>
      <c r="C42" s="34" t="s">
        <v>6</v>
      </c>
      <c r="D42" s="65">
        <v>1100</v>
      </c>
      <c r="E42" s="66">
        <v>1100</v>
      </c>
      <c r="F42" s="65">
        <v>1100</v>
      </c>
    </row>
    <row r="43" spans="1:6" s="6" customFormat="1" ht="31.5">
      <c r="A43" s="35"/>
      <c r="B43" s="33" t="s">
        <v>52</v>
      </c>
      <c r="C43" s="35" t="s">
        <v>6</v>
      </c>
      <c r="D43" s="10"/>
      <c r="E43" s="10"/>
      <c r="F43" s="44"/>
    </row>
    <row r="44" s="9" customFormat="1" ht="19.5" customHeight="1">
      <c r="A44" s="8" t="s">
        <v>71</v>
      </c>
    </row>
    <row r="45" s="9" customFormat="1" ht="15.75">
      <c r="A45" s="8" t="s">
        <v>72</v>
      </c>
    </row>
    <row r="46" s="9" customFormat="1" ht="15.75">
      <c r="A46" s="8" t="s">
        <v>73</v>
      </c>
    </row>
    <row r="47" s="9" customFormat="1" ht="15.75">
      <c r="A47" s="8" t="s">
        <v>74</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scale="5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3" max="5" man="1"/>
  </rowBreaks>
</worksheet>
</file>

<file path=xl/worksheets/sheet4.xml><?xml version="1.0" encoding="utf-8"?>
<worksheet xmlns="http://schemas.openxmlformats.org/spreadsheetml/2006/main" xmlns:r="http://schemas.openxmlformats.org/officeDocument/2006/relationships">
  <dimension ref="A2:J48"/>
  <sheetViews>
    <sheetView view="pageBreakPreview" zoomScale="60" workbookViewId="0" topLeftCell="A19">
      <selection activeCell="O34" sqref="O34"/>
    </sheetView>
  </sheetViews>
  <sheetFormatPr defaultColWidth="9.00390625" defaultRowHeight="12.75"/>
  <cols>
    <col min="1" max="1" width="4.25390625" style="15" customWidth="1"/>
    <col min="2" max="2" width="6.125" style="15" customWidth="1"/>
    <col min="3" max="3" width="43.625" style="15" customWidth="1"/>
    <col min="4" max="4" width="16.75390625" style="15" customWidth="1"/>
    <col min="5" max="10" width="13.00390625" style="15" customWidth="1"/>
    <col min="11" max="16384" width="9.125" style="15" customWidth="1"/>
  </cols>
  <sheetData>
    <row r="2" ht="15.75">
      <c r="J2" s="16" t="s">
        <v>147</v>
      </c>
    </row>
    <row r="3" ht="15.75">
      <c r="J3" s="16" t="s">
        <v>80</v>
      </c>
    </row>
    <row r="4" ht="15.75">
      <c r="J4" s="16" t="s">
        <v>81</v>
      </c>
    </row>
    <row r="5" ht="15.75">
      <c r="J5" s="16" t="s">
        <v>82</v>
      </c>
    </row>
    <row r="7" spans="2:10" ht="16.5" customHeight="1">
      <c r="B7" s="77" t="s">
        <v>94</v>
      </c>
      <c r="C7" s="77"/>
      <c r="D7" s="77"/>
      <c r="E7" s="77"/>
      <c r="F7" s="77"/>
      <c r="G7" s="77"/>
      <c r="H7" s="77"/>
      <c r="I7" s="77"/>
      <c r="J7" s="77"/>
    </row>
    <row r="9" spans="2:10" ht="93.75" customHeight="1">
      <c r="B9" s="73" t="s">
        <v>146</v>
      </c>
      <c r="C9" s="73" t="s">
        <v>0</v>
      </c>
      <c r="D9" s="73" t="s">
        <v>1</v>
      </c>
      <c r="E9" s="73" t="s">
        <v>161</v>
      </c>
      <c r="F9" s="73"/>
      <c r="G9" s="73" t="s">
        <v>162</v>
      </c>
      <c r="H9" s="73"/>
      <c r="I9" s="73" t="s">
        <v>163</v>
      </c>
      <c r="J9" s="73"/>
    </row>
    <row r="10" spans="2:10" ht="31.5">
      <c r="B10" s="73"/>
      <c r="C10" s="73"/>
      <c r="D10" s="73"/>
      <c r="E10" s="17" t="s">
        <v>95</v>
      </c>
      <c r="F10" s="17" t="s">
        <v>96</v>
      </c>
      <c r="G10" s="17" t="s">
        <v>95</v>
      </c>
      <c r="H10" s="17" t="s">
        <v>96</v>
      </c>
      <c r="I10" s="17" t="s">
        <v>95</v>
      </c>
      <c r="J10" s="17" t="s">
        <v>96</v>
      </c>
    </row>
    <row r="11" spans="1:10" ht="31.5">
      <c r="A11" s="36"/>
      <c r="B11" s="17" t="s">
        <v>2</v>
      </c>
      <c r="C11" s="18" t="s">
        <v>97</v>
      </c>
      <c r="D11" s="19"/>
      <c r="E11" s="19"/>
      <c r="F11" s="19"/>
      <c r="G11" s="19"/>
      <c r="H11" s="19"/>
      <c r="I11" s="19"/>
      <c r="J11" s="19"/>
    </row>
    <row r="12" spans="1:10" ht="31.5">
      <c r="A12" s="36"/>
      <c r="B12" s="74" t="s">
        <v>4</v>
      </c>
      <c r="C12" s="18" t="s">
        <v>98</v>
      </c>
      <c r="D12" s="19"/>
      <c r="E12" s="19"/>
      <c r="F12" s="19"/>
      <c r="G12" s="19"/>
      <c r="H12" s="19"/>
      <c r="I12" s="19"/>
      <c r="J12" s="19"/>
    </row>
    <row r="13" spans="1:10" ht="204.75">
      <c r="A13" s="36"/>
      <c r="B13" s="75"/>
      <c r="C13" s="18" t="s">
        <v>99</v>
      </c>
      <c r="D13" s="17" t="s">
        <v>100</v>
      </c>
      <c r="E13" s="19"/>
      <c r="F13" s="19"/>
      <c r="G13" s="19"/>
      <c r="H13" s="19"/>
      <c r="I13" s="19"/>
      <c r="J13" s="19"/>
    </row>
    <row r="14" spans="1:10" ht="220.5">
      <c r="A14" s="36"/>
      <c r="B14" s="76"/>
      <c r="C14" s="18" t="s">
        <v>101</v>
      </c>
      <c r="D14" s="17" t="s">
        <v>102</v>
      </c>
      <c r="E14" s="19"/>
      <c r="F14" s="19"/>
      <c r="G14" s="19"/>
      <c r="H14" s="19"/>
      <c r="I14" s="19"/>
      <c r="J14" s="19"/>
    </row>
    <row r="15" spans="1:10" ht="31.5">
      <c r="A15" s="36"/>
      <c r="B15" s="74" t="s">
        <v>7</v>
      </c>
      <c r="C15" s="18" t="s">
        <v>103</v>
      </c>
      <c r="D15" s="28"/>
      <c r="E15" s="19"/>
      <c r="F15" s="19"/>
      <c r="G15" s="19"/>
      <c r="H15" s="19"/>
      <c r="I15" s="19"/>
      <c r="J15" s="19"/>
    </row>
    <row r="16" spans="1:10" ht="15.75">
      <c r="A16" s="36"/>
      <c r="B16" s="75"/>
      <c r="C16" s="18" t="s">
        <v>104</v>
      </c>
      <c r="D16" s="28"/>
      <c r="E16" s="20"/>
      <c r="F16" s="20"/>
      <c r="G16" s="20"/>
      <c r="H16" s="20"/>
      <c r="I16" s="20"/>
      <c r="J16" s="20"/>
    </row>
    <row r="17" spans="1:10" ht="15.75">
      <c r="A17" s="36"/>
      <c r="B17" s="75"/>
      <c r="C17" s="18" t="s">
        <v>105</v>
      </c>
      <c r="D17" s="17" t="s">
        <v>100</v>
      </c>
      <c r="E17" s="20"/>
      <c r="F17" s="20"/>
      <c r="G17" s="20"/>
      <c r="H17" s="20"/>
      <c r="I17" s="20"/>
      <c r="J17" s="20"/>
    </row>
    <row r="18" spans="1:10" ht="31.5">
      <c r="A18" s="36"/>
      <c r="B18" s="75"/>
      <c r="C18" s="18" t="s">
        <v>106</v>
      </c>
      <c r="D18" s="17" t="s">
        <v>102</v>
      </c>
      <c r="E18" s="20"/>
      <c r="F18" s="20"/>
      <c r="G18" s="20"/>
      <c r="H18" s="20"/>
      <c r="I18" s="20"/>
      <c r="J18" s="20"/>
    </row>
    <row r="19" spans="1:10" ht="15.75">
      <c r="A19" s="36"/>
      <c r="B19" s="76"/>
      <c r="C19" s="18" t="s">
        <v>107</v>
      </c>
      <c r="D19" s="17" t="s">
        <v>102</v>
      </c>
      <c r="E19" s="20"/>
      <c r="F19" s="20"/>
      <c r="G19" s="20"/>
      <c r="H19" s="20"/>
      <c r="I19" s="20"/>
      <c r="J19" s="20"/>
    </row>
    <row r="20" spans="1:10" ht="47.25">
      <c r="A20" s="36"/>
      <c r="B20" s="17" t="s">
        <v>13</v>
      </c>
      <c r="C20" s="18" t="s">
        <v>108</v>
      </c>
      <c r="D20" s="17" t="s">
        <v>102</v>
      </c>
      <c r="E20" s="19"/>
      <c r="F20" s="19"/>
      <c r="G20" s="19"/>
      <c r="H20" s="19"/>
      <c r="I20" s="19"/>
      <c r="J20" s="19"/>
    </row>
    <row r="21" spans="1:10" ht="15.75">
      <c r="A21" s="36"/>
      <c r="B21" s="17" t="s">
        <v>17</v>
      </c>
      <c r="C21" s="18" t="s">
        <v>109</v>
      </c>
      <c r="D21" s="28"/>
      <c r="E21" s="19"/>
      <c r="F21" s="19"/>
      <c r="G21" s="19"/>
      <c r="H21" s="19"/>
      <c r="I21" s="19"/>
      <c r="J21" s="19"/>
    </row>
    <row r="22" spans="1:10" ht="63">
      <c r="A22" s="36"/>
      <c r="B22" s="17" t="s">
        <v>18</v>
      </c>
      <c r="C22" s="18" t="s">
        <v>110</v>
      </c>
      <c r="D22" s="17" t="s">
        <v>102</v>
      </c>
      <c r="E22" s="19"/>
      <c r="F22" s="19"/>
      <c r="G22" s="19"/>
      <c r="H22" s="19"/>
      <c r="I22" s="19"/>
      <c r="J22" s="19"/>
    </row>
    <row r="23" spans="1:10" ht="78.75">
      <c r="A23" s="36"/>
      <c r="B23" s="17" t="s">
        <v>20</v>
      </c>
      <c r="C23" s="18" t="s">
        <v>111</v>
      </c>
      <c r="D23" s="17" t="s">
        <v>102</v>
      </c>
      <c r="E23" s="19"/>
      <c r="F23" s="19"/>
      <c r="G23" s="19"/>
      <c r="H23" s="19"/>
      <c r="I23" s="19"/>
      <c r="J23" s="19"/>
    </row>
    <row r="24" spans="1:10" ht="31.5">
      <c r="A24" s="36"/>
      <c r="B24" s="17" t="s">
        <v>22</v>
      </c>
      <c r="C24" s="18" t="s">
        <v>112</v>
      </c>
      <c r="D24" s="17" t="s">
        <v>16</v>
      </c>
      <c r="E24" s="19"/>
      <c r="F24" s="19"/>
      <c r="G24" s="19"/>
      <c r="H24" s="19"/>
      <c r="I24" s="19"/>
      <c r="J24" s="19"/>
    </row>
    <row r="25" spans="1:10" ht="15.75">
      <c r="A25" s="36"/>
      <c r="B25" s="28"/>
      <c r="C25" s="18" t="s">
        <v>113</v>
      </c>
      <c r="D25" s="17" t="s">
        <v>16</v>
      </c>
      <c r="E25" s="19"/>
      <c r="F25" s="19"/>
      <c r="G25" s="19"/>
      <c r="H25" s="19"/>
      <c r="I25" s="19"/>
      <c r="J25" s="19"/>
    </row>
    <row r="26" spans="1:10" ht="15.75">
      <c r="A26" s="36"/>
      <c r="B26" s="28"/>
      <c r="C26" s="18" t="s">
        <v>114</v>
      </c>
      <c r="D26" s="17" t="s">
        <v>16</v>
      </c>
      <c r="E26" s="19"/>
      <c r="F26" s="19"/>
      <c r="G26" s="19"/>
      <c r="H26" s="19"/>
      <c r="I26" s="19"/>
      <c r="J26" s="19"/>
    </row>
    <row r="27" spans="1:10" ht="15.75">
      <c r="A27" s="36"/>
      <c r="B27" s="28"/>
      <c r="C27" s="18" t="s">
        <v>115</v>
      </c>
      <c r="D27" s="17" t="s">
        <v>16</v>
      </c>
      <c r="E27" s="19"/>
      <c r="F27" s="19"/>
      <c r="G27" s="19"/>
      <c r="H27" s="19"/>
      <c r="I27" s="19"/>
      <c r="J27" s="19"/>
    </row>
    <row r="28" spans="1:10" ht="15.75">
      <c r="A28" s="36"/>
      <c r="B28" s="28"/>
      <c r="C28" s="18" t="s">
        <v>116</v>
      </c>
      <c r="D28" s="17" t="s">
        <v>16</v>
      </c>
      <c r="E28" s="19"/>
      <c r="F28" s="19"/>
      <c r="G28" s="19"/>
      <c r="H28" s="19"/>
      <c r="I28" s="19"/>
      <c r="J28" s="19"/>
    </row>
    <row r="29" spans="1:10" ht="15.75">
      <c r="A29" s="36"/>
      <c r="B29" s="17" t="s">
        <v>28</v>
      </c>
      <c r="C29" s="18" t="s">
        <v>117</v>
      </c>
      <c r="D29" s="28"/>
      <c r="E29" s="19"/>
      <c r="F29" s="19"/>
      <c r="G29" s="19"/>
      <c r="H29" s="19"/>
      <c r="I29" s="19"/>
      <c r="J29" s="19"/>
    </row>
    <row r="30" spans="1:10" ht="15.75">
      <c r="A30" s="36"/>
      <c r="B30" s="74" t="s">
        <v>30</v>
      </c>
      <c r="C30" s="18" t="s">
        <v>118</v>
      </c>
      <c r="D30" s="17" t="s">
        <v>145</v>
      </c>
      <c r="E30" s="27">
        <v>69.87</v>
      </c>
      <c r="F30" s="27">
        <v>69.87</v>
      </c>
      <c r="G30" s="27">
        <v>68.38</v>
      </c>
      <c r="H30" s="27">
        <v>68.38</v>
      </c>
      <c r="I30" s="27">
        <v>68.38</v>
      </c>
      <c r="J30" s="47">
        <v>99.75</v>
      </c>
    </row>
    <row r="31" spans="1:10" ht="15.75">
      <c r="A31" s="36"/>
      <c r="B31" s="76"/>
      <c r="C31" s="18" t="s">
        <v>120</v>
      </c>
      <c r="D31" s="17" t="s">
        <v>119</v>
      </c>
      <c r="E31" s="19"/>
      <c r="F31" s="19"/>
      <c r="G31" s="19"/>
      <c r="H31" s="19"/>
      <c r="I31" s="19"/>
      <c r="J31" s="19"/>
    </row>
    <row r="32" spans="1:10" ht="15.75">
      <c r="A32" s="36"/>
      <c r="B32" s="17" t="s">
        <v>34</v>
      </c>
      <c r="C32" s="18" t="s">
        <v>121</v>
      </c>
      <c r="D32" s="17" t="s">
        <v>100</v>
      </c>
      <c r="E32" s="19"/>
      <c r="F32" s="19"/>
      <c r="G32" s="19"/>
      <c r="H32" s="19"/>
      <c r="I32" s="19"/>
      <c r="J32" s="19"/>
    </row>
    <row r="33" spans="1:10" ht="31.5">
      <c r="A33" s="36"/>
      <c r="B33" s="17" t="s">
        <v>35</v>
      </c>
      <c r="C33" s="18" t="s">
        <v>122</v>
      </c>
      <c r="D33" s="17" t="s">
        <v>123</v>
      </c>
      <c r="E33" s="19"/>
      <c r="F33" s="19"/>
      <c r="G33" s="19"/>
      <c r="H33" s="19"/>
      <c r="I33" s="19"/>
      <c r="J33" s="19"/>
    </row>
    <row r="34" spans="1:10" ht="31.5">
      <c r="A34" s="36"/>
      <c r="B34" s="17" t="s">
        <v>124</v>
      </c>
      <c r="C34" s="18" t="s">
        <v>125</v>
      </c>
      <c r="D34" s="17" t="s">
        <v>123</v>
      </c>
      <c r="E34" s="19"/>
      <c r="F34" s="19"/>
      <c r="G34" s="19"/>
      <c r="H34" s="19"/>
      <c r="I34" s="19"/>
      <c r="J34" s="19"/>
    </row>
    <row r="35" spans="1:10" ht="15.75">
      <c r="A35" s="36"/>
      <c r="B35" s="74" t="s">
        <v>126</v>
      </c>
      <c r="C35" s="18" t="s">
        <v>127</v>
      </c>
      <c r="D35" s="17" t="s">
        <v>123</v>
      </c>
      <c r="E35" s="19"/>
      <c r="F35" s="19"/>
      <c r="G35" s="19"/>
      <c r="H35" s="19"/>
      <c r="I35" s="19"/>
      <c r="J35" s="19"/>
    </row>
    <row r="36" spans="1:10" ht="18.75">
      <c r="A36" s="36"/>
      <c r="B36" s="75"/>
      <c r="C36" s="18" t="s">
        <v>128</v>
      </c>
      <c r="D36" s="17" t="s">
        <v>123</v>
      </c>
      <c r="E36" s="19"/>
      <c r="F36" s="19"/>
      <c r="G36" s="19"/>
      <c r="H36" s="19"/>
      <c r="I36" s="19"/>
      <c r="J36" s="19"/>
    </row>
    <row r="37" spans="1:10" ht="18.75">
      <c r="A37" s="36"/>
      <c r="B37" s="75"/>
      <c r="C37" s="18" t="s">
        <v>129</v>
      </c>
      <c r="D37" s="17" t="s">
        <v>123</v>
      </c>
      <c r="E37" s="19"/>
      <c r="F37" s="19"/>
      <c r="G37" s="19"/>
      <c r="H37" s="19"/>
      <c r="I37" s="19"/>
      <c r="J37" s="19"/>
    </row>
    <row r="38" spans="1:10" ht="18.75">
      <c r="A38" s="36"/>
      <c r="B38" s="75"/>
      <c r="C38" s="18" t="s">
        <v>130</v>
      </c>
      <c r="D38" s="17" t="s">
        <v>123</v>
      </c>
      <c r="E38" s="19"/>
      <c r="F38" s="19"/>
      <c r="G38" s="19"/>
      <c r="H38" s="19"/>
      <c r="I38" s="19"/>
      <c r="J38" s="19"/>
    </row>
    <row r="39" spans="1:10" ht="18.75">
      <c r="A39" s="36"/>
      <c r="B39" s="76"/>
      <c r="C39" s="18" t="s">
        <v>131</v>
      </c>
      <c r="D39" s="17" t="s">
        <v>123</v>
      </c>
      <c r="E39" s="19"/>
      <c r="F39" s="19"/>
      <c r="G39" s="19"/>
      <c r="H39" s="19"/>
      <c r="I39" s="19"/>
      <c r="J39" s="19"/>
    </row>
    <row r="40" spans="1:10" ht="15.75">
      <c r="A40" s="36"/>
      <c r="B40" s="17" t="s">
        <v>132</v>
      </c>
      <c r="C40" s="18" t="s">
        <v>133</v>
      </c>
      <c r="D40" s="17" t="s">
        <v>123</v>
      </c>
      <c r="E40" s="19"/>
      <c r="F40" s="19"/>
      <c r="G40" s="19"/>
      <c r="H40" s="19"/>
      <c r="I40" s="19"/>
      <c r="J40" s="19"/>
    </row>
    <row r="41" spans="1:10" ht="18.75" customHeight="1">
      <c r="A41" s="36"/>
      <c r="B41" s="17" t="s">
        <v>36</v>
      </c>
      <c r="C41" s="18" t="s">
        <v>134</v>
      </c>
      <c r="D41" s="28"/>
      <c r="E41" s="19"/>
      <c r="F41" s="19"/>
      <c r="G41" s="19"/>
      <c r="H41" s="19"/>
      <c r="I41" s="19"/>
      <c r="J41" s="19"/>
    </row>
    <row r="42" spans="1:10" ht="18" customHeight="1">
      <c r="A42" s="36"/>
      <c r="B42" s="17" t="s">
        <v>37</v>
      </c>
      <c r="C42" s="18" t="s">
        <v>135</v>
      </c>
      <c r="D42" s="17" t="s">
        <v>136</v>
      </c>
      <c r="E42" s="19"/>
      <c r="F42" s="19"/>
      <c r="G42" s="19"/>
      <c r="H42" s="19"/>
      <c r="I42" s="19"/>
      <c r="J42" s="19"/>
    </row>
    <row r="43" spans="1:10" ht="15.75">
      <c r="A43" s="36"/>
      <c r="B43" s="17" t="s">
        <v>137</v>
      </c>
      <c r="C43" s="18" t="s">
        <v>138</v>
      </c>
      <c r="D43" s="17" t="s">
        <v>123</v>
      </c>
      <c r="E43" s="19"/>
      <c r="F43" s="19"/>
      <c r="G43" s="19"/>
      <c r="H43" s="19"/>
      <c r="I43" s="19"/>
      <c r="J43" s="19"/>
    </row>
    <row r="44" spans="1:10" ht="31.5">
      <c r="A44" s="36"/>
      <c r="B44" s="74" t="s">
        <v>139</v>
      </c>
      <c r="C44" s="18" t="s">
        <v>140</v>
      </c>
      <c r="D44" s="17" t="s">
        <v>141</v>
      </c>
      <c r="E44" s="19"/>
      <c r="F44" s="19"/>
      <c r="G44" s="19"/>
      <c r="H44" s="19"/>
      <c r="I44" s="19"/>
      <c r="J44" s="19"/>
    </row>
    <row r="45" spans="1:10" ht="15.75">
      <c r="A45" s="36"/>
      <c r="B45" s="75"/>
      <c r="C45" s="18" t="s">
        <v>142</v>
      </c>
      <c r="D45" s="17" t="s">
        <v>141</v>
      </c>
      <c r="E45" s="19"/>
      <c r="F45" s="19"/>
      <c r="G45" s="19"/>
      <c r="H45" s="19"/>
      <c r="I45" s="19"/>
      <c r="J45" s="19"/>
    </row>
    <row r="46" spans="1:10" ht="15.75">
      <c r="A46" s="36"/>
      <c r="B46" s="76"/>
      <c r="C46" s="18" t="s">
        <v>143</v>
      </c>
      <c r="D46" s="17" t="s">
        <v>141</v>
      </c>
      <c r="E46" s="19"/>
      <c r="F46" s="19"/>
      <c r="G46" s="19"/>
      <c r="H46" s="19"/>
      <c r="I46" s="19"/>
      <c r="J46" s="19"/>
    </row>
    <row r="48" ht="15.75">
      <c r="B48" s="21" t="s">
        <v>144</v>
      </c>
    </row>
  </sheetData>
  <sheetProtection/>
  <mergeCells count="12">
    <mergeCell ref="B44:B46"/>
    <mergeCell ref="B7:J7"/>
    <mergeCell ref="B9:B10"/>
    <mergeCell ref="C9:C10"/>
    <mergeCell ref="D9:D10"/>
    <mergeCell ref="E9:F9"/>
    <mergeCell ref="G9:H9"/>
    <mergeCell ref="I9:J9"/>
    <mergeCell ref="B12:B14"/>
    <mergeCell ref="B15:B19"/>
    <mergeCell ref="B30:B31"/>
    <mergeCell ref="B35:B39"/>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2021-05-27T05:19:13Z</cp:lastPrinted>
  <dcterms:created xsi:type="dcterms:W3CDTF">2014-08-15T10:06:32Z</dcterms:created>
  <dcterms:modified xsi:type="dcterms:W3CDTF">2022-04-29T03:30:32Z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